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H:\Мой диск\Excel и Google таблицы\Статьи\ТОП 10 функций Excel\"/>
    </mc:Choice>
  </mc:AlternateContent>
  <xr:revisionPtr revIDLastSave="0" documentId="13_ncr:1_{D78E0245-F80C-43C3-9C68-90150B59A05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ВПР" sheetId="1" r:id="rId1"/>
    <sheet name="ИНДЕКС ПОИСКПОЗ" sheetId="2" r:id="rId2"/>
    <sheet name="ЕСЛИ" sheetId="3" r:id="rId3"/>
    <sheet name="СУММЕСЛИ" sheetId="4" r:id="rId4"/>
    <sheet name="СУММЕСЛИМН" sheetId="5" r:id="rId5"/>
    <sheet name="СЧЁТЕСЛИ" sheetId="6" r:id="rId6"/>
    <sheet name="СЧЁТЕСЛИМН" sheetId="7" r:id="rId7"/>
    <sheet name="ЕСЛИОШИБКА" sheetId="8" r:id="rId8"/>
    <sheet name="ТЕКСТ" sheetId="9" r:id="rId9"/>
    <sheet name="СЦЕПИТЬ" sheetId="10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9" i="10" l="1"/>
  <c r="D4" i="10"/>
  <c r="C12" i="9"/>
  <c r="C13" i="9"/>
  <c r="C5" i="9"/>
  <c r="C6" i="9"/>
  <c r="D5" i="8"/>
  <c r="D6" i="8"/>
  <c r="D7" i="8"/>
  <c r="D8" i="8"/>
  <c r="D4" i="8"/>
  <c r="C5" i="8"/>
  <c r="C6" i="8"/>
  <c r="C7" i="8"/>
  <c r="C8" i="8"/>
  <c r="C4" i="8"/>
  <c r="I5" i="7"/>
  <c r="F5" i="7"/>
  <c r="D5" i="6"/>
  <c r="G3" i="1"/>
  <c r="D8" i="6"/>
  <c r="F4" i="5"/>
  <c r="E4" i="4"/>
  <c r="C7" i="3"/>
  <c r="C8" i="3"/>
  <c r="C9" i="3"/>
  <c r="C6" i="3"/>
  <c r="K4" i="2"/>
</calcChain>
</file>

<file path=xl/sharedStrings.xml><?xml version="1.0" encoding="utf-8"?>
<sst xmlns="http://schemas.openxmlformats.org/spreadsheetml/2006/main" count="122" uniqueCount="66">
  <si>
    <t>Артикул</t>
  </si>
  <si>
    <t>Категория</t>
  </si>
  <si>
    <t>Электроника</t>
  </si>
  <si>
    <t>Одежда</t>
  </si>
  <si>
    <t>Бытовая техника</t>
  </si>
  <si>
    <t>Книги</t>
  </si>
  <si>
    <t>Товар</t>
  </si>
  <si>
    <t>Носки</t>
  </si>
  <si>
    <t>Менеджер</t>
  </si>
  <si>
    <t>Январь</t>
  </si>
  <si>
    <t>Февраль</t>
  </si>
  <si>
    <t>Март</t>
  </si>
  <si>
    <t>Апрель</t>
  </si>
  <si>
    <t>Май</t>
  </si>
  <si>
    <t>Июнь</t>
  </si>
  <si>
    <t>Иванов</t>
  </si>
  <si>
    <t>Петров</t>
  </si>
  <si>
    <t>Сидоров</t>
  </si>
  <si>
    <t>Определение категории товара по его артикулу</t>
  </si>
  <si>
    <t>Поиск продаж менеджера за определённый месяц</t>
  </si>
  <si>
    <t>Месяц</t>
  </si>
  <si>
    <t>Продажи</t>
  </si>
  <si>
    <t>Необходимо присвоить оценку студенту на основе его балла.</t>
  </si>
  <si>
    <t>Студент</t>
  </si>
  <si>
    <t>Баллы</t>
  </si>
  <si>
    <t>Козлов</t>
  </si>
  <si>
    <t>Результат</t>
  </si>
  <si>
    <t>Если студент набрал более 50 баллов, то ему присваивается "Сдал", а если 50 или меньше, то "Не сдал".</t>
  </si>
  <si>
    <t>Подсчет суммы продаж определенной категории товара</t>
  </si>
  <si>
    <t>Смартфоны</t>
  </si>
  <si>
    <t>Телевизоры</t>
  </si>
  <si>
    <t>Ноутбуки</t>
  </si>
  <si>
    <t>Планшеты</t>
  </si>
  <si>
    <t>Холодильники</t>
  </si>
  <si>
    <t>Сумма</t>
  </si>
  <si>
    <t>Сумма продаж</t>
  </si>
  <si>
    <t>Подсчет суммы продаж по двум условиям: категория товара и месяц</t>
  </si>
  <si>
    <t>Подсчет числа продаж, произошедших после определенной даты</t>
  </si>
  <si>
    <t>Дата продажи</t>
  </si>
  <si>
    <t>Количество продаж, которые произошли после 1 февраля 2025 года.</t>
  </si>
  <si>
    <t>Количество проданных смартфонов</t>
  </si>
  <si>
    <t>Дата</t>
  </si>
  <si>
    <t>Товар А</t>
  </si>
  <si>
    <t>Подсчет количества операций, удовлетворяющих сразу трем условиям</t>
  </si>
  <si>
    <t>Подсчитаем количество строк, где:</t>
  </si>
  <si>
    <t>1. Дата больше или равна 03.01.2025</t>
  </si>
  <si>
    <t>2. Товар — это "Товар А"</t>
  </si>
  <si>
    <t>3. Сумма продаж больше или равна 500</t>
  </si>
  <si>
    <t>Товар В</t>
  </si>
  <si>
    <t>критерии указываются вручную</t>
  </si>
  <si>
    <t>критерии указываются ссылками, сцепка через &amp;</t>
  </si>
  <si>
    <t>Сумма покупки</t>
  </si>
  <si>
    <t>Средний чек</t>
  </si>
  <si>
    <t>Количество</t>
  </si>
  <si>
    <t>Средний чек с обработкой ошибок</t>
  </si>
  <si>
    <t>Расчет среднего чека, при условии наличия нулевых (или пустых) значений</t>
  </si>
  <si>
    <t>Вывести сообщение, которое будет выглядеть так: "Выручка за январь составила: 56 тыс руб".</t>
  </si>
  <si>
    <t>Объединить текст и число в одной строке</t>
  </si>
  <si>
    <t>без функции ТЕКСТ</t>
  </si>
  <si>
    <t>с функцией ТЕКСТ</t>
  </si>
  <si>
    <t>Вывести сообщение, которое будет выглядеть так: "Проект был закрыт 3 мар 2025".</t>
  </si>
  <si>
    <t>Иван</t>
  </si>
  <si>
    <t>Имя</t>
  </si>
  <si>
    <t>Фамилия</t>
  </si>
  <si>
    <t>Сцепить имя и фамилию</t>
  </si>
  <si>
    <t>Сцепить текст и число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</si>
</sst>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rgb="FF00B05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3" fillId="2" borderId="1" xfId="0" applyFont="1" applyFill="1" applyBorder="1" applyAlignment="1">
      <alignment horizontal="center" vertical="top"/>
    </xf>
    <xf numFmtId="0" fontId="4" fillId="0" borderId="0" xfId="0" applyFont="1"/>
    <xf numFmtId="0" fontId="0" fillId="0" borderId="0" xfId="0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2" borderId="1" xfId="0" applyFill="1" applyBorder="1"/>
    <xf numFmtId="0" fontId="3" fillId="2" borderId="1" xfId="0" applyFont="1" applyFill="1" applyBorder="1" applyAlignment="1">
      <alignment horizontal="left" vertical="center" wrapText="1"/>
    </xf>
    <xf numFmtId="0" fontId="5" fillId="0" borderId="0" xfId="0" applyFont="1"/>
    <xf numFmtId="0" fontId="6" fillId="0" borderId="0" xfId="0" applyFont="1"/>
    <xf numFmtId="0" fontId="4" fillId="0" borderId="0" xfId="0" applyFont="1" applyAlignment="1">
      <alignment vertical="center" wrapText="1"/>
    </xf>
    <xf numFmtId="0" fontId="2" fillId="2" borderId="1" xfId="0" applyFont="1" applyFill="1" applyBorder="1"/>
    <xf numFmtId="14" fontId="0" fillId="0" borderId="0" xfId="0" applyNumberFormat="1"/>
    <xf numFmtId="0" fontId="7" fillId="0" borderId="0" xfId="0" applyFont="1"/>
    <xf numFmtId="0" fontId="7" fillId="0" borderId="0" xfId="0" applyFont="1" applyAlignment="1">
      <alignment vertical="center" wrapText="1"/>
    </xf>
    <xf numFmtId="14" fontId="7" fillId="0" borderId="0" xfId="0" applyNumberFormat="1" applyFont="1"/>
    <xf numFmtId="0" fontId="8" fillId="0" borderId="0" xfId="0" applyFont="1"/>
    <xf numFmtId="164" fontId="0" fillId="2" borderId="1" xfId="1" applyNumberFormat="1" applyFont="1" applyFill="1" applyBorder="1"/>
    <xf numFmtId="14" fontId="0" fillId="2" borderId="1" xfId="1" applyNumberFormat="1" applyFont="1" applyFill="1" applyBorder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"/>
  <sheetViews>
    <sheetView tabSelected="1" workbookViewId="0"/>
  </sheetViews>
  <sheetFormatPr defaultRowHeight="14.4" x14ac:dyDescent="0.3"/>
  <cols>
    <col min="1" max="1" width="9.77734375" customWidth="1"/>
    <col min="2" max="2" width="22.33203125" customWidth="1"/>
    <col min="5" max="5" width="11.44140625" customWidth="1"/>
    <col min="6" max="6" width="10" customWidth="1"/>
    <col min="7" max="7" width="9.88671875" bestFit="1" customWidth="1"/>
  </cols>
  <sheetData>
    <row r="1" spans="1:7" x14ac:dyDescent="0.3">
      <c r="A1" t="s">
        <v>18</v>
      </c>
    </row>
    <row r="2" spans="1:7" x14ac:dyDescent="0.3">
      <c r="A2" s="1" t="s">
        <v>0</v>
      </c>
      <c r="B2" s="1" t="s">
        <v>1</v>
      </c>
      <c r="E2" s="1" t="s">
        <v>0</v>
      </c>
      <c r="F2" s="1" t="s">
        <v>6</v>
      </c>
      <c r="G2" s="1" t="s">
        <v>1</v>
      </c>
    </row>
    <row r="3" spans="1:7" x14ac:dyDescent="0.3">
      <c r="A3">
        <v>1001</v>
      </c>
      <c r="B3" t="s">
        <v>2</v>
      </c>
      <c r="E3">
        <v>1002</v>
      </c>
      <c r="F3" t="s">
        <v>7</v>
      </c>
      <c r="G3" s="2" t="str">
        <f>VLOOKUP(E3,A3:B6,2,FALSE)</f>
        <v>Одежда</v>
      </c>
    </row>
    <row r="4" spans="1:7" x14ac:dyDescent="0.3">
      <c r="A4" s="12">
        <v>1002</v>
      </c>
      <c r="B4" s="12" t="s">
        <v>3</v>
      </c>
      <c r="G4" s="2"/>
    </row>
    <row r="5" spans="1:7" x14ac:dyDescent="0.3">
      <c r="A5">
        <v>1003</v>
      </c>
      <c r="B5" t="s">
        <v>4</v>
      </c>
      <c r="G5" s="2"/>
    </row>
    <row r="6" spans="1:7" x14ac:dyDescent="0.3">
      <c r="A6">
        <v>1004</v>
      </c>
      <c r="B6" t="s">
        <v>5</v>
      </c>
      <c r="G6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732D87-E080-4BDA-A8C7-F06C8FC64B5C}">
  <dimension ref="A1:K5"/>
  <sheetViews>
    <sheetView workbookViewId="0">
      <selection activeCell="D28" sqref="D28"/>
    </sheetView>
  </sheetViews>
  <sheetFormatPr defaultRowHeight="14.4" x14ac:dyDescent="0.3"/>
  <cols>
    <col min="1" max="1" width="15" customWidth="1"/>
    <col min="10" max="10" width="12.109375" customWidth="1"/>
  </cols>
  <sheetData>
    <row r="1" spans="1:11" x14ac:dyDescent="0.3">
      <c r="A1" t="s">
        <v>19</v>
      </c>
    </row>
    <row r="2" spans="1:11" x14ac:dyDescent="0.3">
      <c r="A2" s="4" t="s">
        <v>8</v>
      </c>
      <c r="B2" s="4" t="s">
        <v>9</v>
      </c>
      <c r="C2" s="4" t="s">
        <v>10</v>
      </c>
      <c r="D2" s="4" t="s">
        <v>11</v>
      </c>
      <c r="E2" s="4" t="s">
        <v>12</v>
      </c>
      <c r="F2" s="4" t="s">
        <v>13</v>
      </c>
      <c r="G2" s="4" t="s">
        <v>14</v>
      </c>
      <c r="J2" s="6" t="s">
        <v>8</v>
      </c>
      <c r="K2" t="s">
        <v>16</v>
      </c>
    </row>
    <row r="3" spans="1:11" x14ac:dyDescent="0.3">
      <c r="A3" s="3" t="s">
        <v>15</v>
      </c>
      <c r="B3" s="3">
        <v>10000</v>
      </c>
      <c r="C3" s="3">
        <v>12000</v>
      </c>
      <c r="D3" s="3">
        <v>11000</v>
      </c>
      <c r="E3" s="3">
        <v>13000</v>
      </c>
      <c r="F3" s="3">
        <v>14000</v>
      </c>
      <c r="G3" s="3">
        <v>13500</v>
      </c>
      <c r="J3" s="6" t="s">
        <v>20</v>
      </c>
      <c r="K3" t="s">
        <v>11</v>
      </c>
    </row>
    <row r="4" spans="1:11" x14ac:dyDescent="0.3">
      <c r="A4" s="3" t="s">
        <v>16</v>
      </c>
      <c r="B4" s="3">
        <v>15000</v>
      </c>
      <c r="C4" s="3">
        <v>17000</v>
      </c>
      <c r="D4" s="13">
        <v>16000</v>
      </c>
      <c r="E4" s="3">
        <v>18000</v>
      </c>
      <c r="F4" s="3">
        <v>19000</v>
      </c>
      <c r="G4" s="3">
        <v>18500</v>
      </c>
      <c r="J4" s="6" t="s">
        <v>21</v>
      </c>
      <c r="K4" s="2">
        <f>INDEX(B3:G5, MATCH(K2, A3:A5, 0), MATCH(K3, B2:G2, 0))</f>
        <v>16000</v>
      </c>
    </row>
    <row r="5" spans="1:11" x14ac:dyDescent="0.3">
      <c r="A5" s="3" t="s">
        <v>17</v>
      </c>
      <c r="B5" s="3">
        <v>20000</v>
      </c>
      <c r="C5" s="3">
        <v>22000</v>
      </c>
      <c r="D5" s="3">
        <v>21000</v>
      </c>
      <c r="E5" s="3">
        <v>23000</v>
      </c>
      <c r="F5" s="3">
        <v>24000</v>
      </c>
      <c r="G5" s="3">
        <v>23500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71B80E-074C-498C-A97F-ECC8B64F9467}">
  <dimension ref="A1:C9"/>
  <sheetViews>
    <sheetView workbookViewId="0">
      <selection activeCell="C6" sqref="C6"/>
    </sheetView>
  </sheetViews>
  <sheetFormatPr defaultRowHeight="14.4" x14ac:dyDescent="0.3"/>
  <cols>
    <col min="3" max="3" width="21.44140625" customWidth="1"/>
  </cols>
  <sheetData>
    <row r="1" spans="1:3" x14ac:dyDescent="0.3">
      <c r="A1" t="s">
        <v>22</v>
      </c>
    </row>
    <row r="3" spans="1:3" x14ac:dyDescent="0.3">
      <c r="A3" s="7" t="s">
        <v>27</v>
      </c>
    </row>
    <row r="5" spans="1:3" x14ac:dyDescent="0.3">
      <c r="A5" s="4" t="s">
        <v>23</v>
      </c>
      <c r="B5" s="4" t="s">
        <v>24</v>
      </c>
      <c r="C5" s="4" t="s">
        <v>26</v>
      </c>
    </row>
    <row r="6" spans="1:3" x14ac:dyDescent="0.3">
      <c r="A6" s="3" t="s">
        <v>15</v>
      </c>
      <c r="B6" s="3">
        <v>95</v>
      </c>
      <c r="C6" s="9" t="str">
        <f>IF(B6&gt;50, "Сдал", "Не сдал")</f>
        <v>Сдал</v>
      </c>
    </row>
    <row r="7" spans="1:3" x14ac:dyDescent="0.3">
      <c r="A7" s="3" t="s">
        <v>16</v>
      </c>
      <c r="B7" s="3">
        <v>85</v>
      </c>
      <c r="C7" s="9" t="str">
        <f t="shared" ref="C7:C9" si="0">IF(B7&gt;50, "Сдал", "Не сдал")</f>
        <v>Сдал</v>
      </c>
    </row>
    <row r="8" spans="1:3" x14ac:dyDescent="0.3">
      <c r="A8" s="3" t="s">
        <v>17</v>
      </c>
      <c r="B8" s="3">
        <v>72</v>
      </c>
      <c r="C8" s="9" t="str">
        <f t="shared" si="0"/>
        <v>Сдал</v>
      </c>
    </row>
    <row r="9" spans="1:3" x14ac:dyDescent="0.3">
      <c r="A9" s="3" t="s">
        <v>25</v>
      </c>
      <c r="B9" s="3">
        <v>45</v>
      </c>
      <c r="C9" s="9" t="str">
        <f t="shared" si="0"/>
        <v>Не сдал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821C18-136B-462B-8520-0BDE1204F404}">
  <dimension ref="A1:E9"/>
  <sheetViews>
    <sheetView workbookViewId="0">
      <selection activeCell="E4" sqref="E4"/>
    </sheetView>
  </sheetViews>
  <sheetFormatPr defaultRowHeight="14.4" x14ac:dyDescent="0.3"/>
  <cols>
    <col min="1" max="1" width="17.77734375" customWidth="1"/>
    <col min="4" max="4" width="12.21875" customWidth="1"/>
  </cols>
  <sheetData>
    <row r="1" spans="1:5" x14ac:dyDescent="0.3">
      <c r="A1" t="s">
        <v>28</v>
      </c>
    </row>
    <row r="3" spans="1:5" x14ac:dyDescent="0.3">
      <c r="A3" s="10" t="s">
        <v>6</v>
      </c>
      <c r="B3" s="10" t="s">
        <v>21</v>
      </c>
      <c r="D3" t="s">
        <v>35</v>
      </c>
    </row>
    <row r="4" spans="1:5" x14ac:dyDescent="0.3">
      <c r="A4" s="12" t="s">
        <v>29</v>
      </c>
      <c r="B4" s="12">
        <v>5000</v>
      </c>
      <c r="D4" s="5" t="s">
        <v>29</v>
      </c>
      <c r="E4" s="2">
        <f>SUMIF(A4:A9, D4, B4:B9)</f>
        <v>9500</v>
      </c>
    </row>
    <row r="5" spans="1:5" x14ac:dyDescent="0.3">
      <c r="A5" t="s">
        <v>30</v>
      </c>
      <c r="B5">
        <v>8000</v>
      </c>
    </row>
    <row r="6" spans="1:5" x14ac:dyDescent="0.3">
      <c r="A6" t="s">
        <v>31</v>
      </c>
      <c r="B6">
        <v>6000</v>
      </c>
    </row>
    <row r="7" spans="1:5" x14ac:dyDescent="0.3">
      <c r="A7" t="s">
        <v>32</v>
      </c>
      <c r="B7">
        <v>3000</v>
      </c>
    </row>
    <row r="8" spans="1:5" x14ac:dyDescent="0.3">
      <c r="A8" s="12" t="s">
        <v>29</v>
      </c>
      <c r="B8" s="12">
        <v>4500</v>
      </c>
    </row>
    <row r="9" spans="1:5" x14ac:dyDescent="0.3">
      <c r="A9" t="s">
        <v>33</v>
      </c>
      <c r="B9">
        <v>7000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348C13-F26C-4750-BCE4-C027F733915C}">
  <dimension ref="A1:F11"/>
  <sheetViews>
    <sheetView workbookViewId="0">
      <selection activeCell="F4" sqref="F4"/>
    </sheetView>
  </sheetViews>
  <sheetFormatPr defaultRowHeight="14.4" x14ac:dyDescent="0.3"/>
  <cols>
    <col min="1" max="1" width="18.6640625" customWidth="1"/>
    <col min="5" max="5" width="13.88671875" customWidth="1"/>
  </cols>
  <sheetData>
    <row r="1" spans="1:6" x14ac:dyDescent="0.3">
      <c r="A1" t="s">
        <v>36</v>
      </c>
    </row>
    <row r="3" spans="1:6" x14ac:dyDescent="0.3">
      <c r="A3" s="10" t="s">
        <v>6</v>
      </c>
      <c r="B3" s="10" t="s">
        <v>20</v>
      </c>
      <c r="C3" s="10" t="s">
        <v>21</v>
      </c>
      <c r="E3" t="s">
        <v>35</v>
      </c>
    </row>
    <row r="4" spans="1:6" x14ac:dyDescent="0.3">
      <c r="A4" t="s">
        <v>29</v>
      </c>
      <c r="B4" t="s">
        <v>9</v>
      </c>
      <c r="C4">
        <v>5000</v>
      </c>
      <c r="E4" s="5" t="s">
        <v>29</v>
      </c>
      <c r="F4" s="2">
        <f>SUMIFS(C4:C11,A4:A11,E4,B4:B11,E5)</f>
        <v>8500</v>
      </c>
    </row>
    <row r="5" spans="1:6" x14ac:dyDescent="0.3">
      <c r="A5" t="s">
        <v>31</v>
      </c>
      <c r="B5" t="s">
        <v>9</v>
      </c>
      <c r="C5">
        <v>6000</v>
      </c>
      <c r="E5" s="5" t="s">
        <v>10</v>
      </c>
    </row>
    <row r="6" spans="1:6" x14ac:dyDescent="0.3">
      <c r="A6" s="12" t="s">
        <v>29</v>
      </c>
      <c r="B6" s="12" t="s">
        <v>10</v>
      </c>
      <c r="C6" s="12">
        <v>4500</v>
      </c>
    </row>
    <row r="7" spans="1:6" x14ac:dyDescent="0.3">
      <c r="A7" t="s">
        <v>30</v>
      </c>
      <c r="B7" t="s">
        <v>9</v>
      </c>
      <c r="C7">
        <v>8000</v>
      </c>
    </row>
    <row r="8" spans="1:6" x14ac:dyDescent="0.3">
      <c r="A8" t="s">
        <v>31</v>
      </c>
      <c r="B8" t="s">
        <v>10</v>
      </c>
      <c r="C8">
        <v>5500</v>
      </c>
    </row>
    <row r="9" spans="1:6" x14ac:dyDescent="0.3">
      <c r="A9" t="s">
        <v>29</v>
      </c>
      <c r="B9" t="s">
        <v>9</v>
      </c>
      <c r="C9">
        <v>3000</v>
      </c>
    </row>
    <row r="10" spans="1:6" x14ac:dyDescent="0.3">
      <c r="A10" t="s">
        <v>33</v>
      </c>
      <c r="B10" t="s">
        <v>9</v>
      </c>
      <c r="C10">
        <v>7000</v>
      </c>
    </row>
    <row r="11" spans="1:6" x14ac:dyDescent="0.3">
      <c r="A11" s="12" t="s">
        <v>29</v>
      </c>
      <c r="B11" s="12" t="s">
        <v>10</v>
      </c>
      <c r="C11" s="12">
        <v>4000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6C9D79-9C8A-411D-B194-849FD0C1C3D2}">
  <dimension ref="A1:D11"/>
  <sheetViews>
    <sheetView workbookViewId="0">
      <selection activeCell="D8" sqref="D8"/>
    </sheetView>
  </sheetViews>
  <sheetFormatPr defaultRowHeight="14.4" x14ac:dyDescent="0.3"/>
  <cols>
    <col min="1" max="1" width="15.6640625" customWidth="1"/>
    <col min="2" max="2" width="15.88671875" customWidth="1"/>
  </cols>
  <sheetData>
    <row r="1" spans="1:4" x14ac:dyDescent="0.3">
      <c r="A1" t="s">
        <v>37</v>
      </c>
    </row>
    <row r="4" spans="1:4" x14ac:dyDescent="0.3">
      <c r="A4" s="10" t="s">
        <v>6</v>
      </c>
      <c r="B4" s="10" t="s">
        <v>38</v>
      </c>
      <c r="D4" t="s">
        <v>39</v>
      </c>
    </row>
    <row r="5" spans="1:4" x14ac:dyDescent="0.3">
      <c r="A5" s="15" t="s">
        <v>29</v>
      </c>
      <c r="B5" s="11">
        <v>45658</v>
      </c>
      <c r="D5" s="2">
        <f>COUNTIF(B5:B11, "&gt;01.02.2025")</f>
        <v>5</v>
      </c>
    </row>
    <row r="6" spans="1:4" x14ac:dyDescent="0.3">
      <c r="A6" t="s">
        <v>31</v>
      </c>
      <c r="B6" s="11">
        <v>45672</v>
      </c>
    </row>
    <row r="7" spans="1:4" x14ac:dyDescent="0.3">
      <c r="A7" s="15" t="s">
        <v>29</v>
      </c>
      <c r="B7" s="14">
        <v>45693</v>
      </c>
      <c r="D7" t="s">
        <v>40</v>
      </c>
    </row>
    <row r="8" spans="1:4" x14ac:dyDescent="0.3">
      <c r="A8" t="s">
        <v>30</v>
      </c>
      <c r="B8" s="14">
        <v>45708</v>
      </c>
      <c r="D8" s="2">
        <f>COUNTIF(A5:A11, "Смартфоны")</f>
        <v>3</v>
      </c>
    </row>
    <row r="9" spans="1:4" x14ac:dyDescent="0.3">
      <c r="A9" t="s">
        <v>31</v>
      </c>
      <c r="B9" s="14">
        <v>45716</v>
      </c>
    </row>
    <row r="10" spans="1:4" x14ac:dyDescent="0.3">
      <c r="A10" s="15" t="s">
        <v>29</v>
      </c>
      <c r="B10" s="14">
        <v>45719</v>
      </c>
    </row>
    <row r="11" spans="1:4" x14ac:dyDescent="0.3">
      <c r="A11" t="s">
        <v>32</v>
      </c>
      <c r="B11" s="14">
        <v>45726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D2529A-D480-4D38-89F9-414C253669C6}">
  <dimension ref="A1:I13"/>
  <sheetViews>
    <sheetView workbookViewId="0">
      <selection activeCell="F5" sqref="F5"/>
    </sheetView>
  </sheetViews>
  <sheetFormatPr defaultRowHeight="14.4" x14ac:dyDescent="0.3"/>
  <cols>
    <col min="1" max="1" width="10.109375" bestFit="1" customWidth="1"/>
    <col min="3" max="3" width="13.77734375" bestFit="1" customWidth="1"/>
    <col min="5" max="5" width="38.88671875" customWidth="1"/>
    <col min="7" max="7" width="14.5546875" customWidth="1"/>
    <col min="8" max="8" width="10.109375" bestFit="1" customWidth="1"/>
  </cols>
  <sheetData>
    <row r="1" spans="1:9" x14ac:dyDescent="0.3">
      <c r="A1" t="s">
        <v>43</v>
      </c>
    </row>
    <row r="3" spans="1:9" x14ac:dyDescent="0.3">
      <c r="A3" s="10" t="s">
        <v>41</v>
      </c>
      <c r="B3" s="10" t="s">
        <v>6</v>
      </c>
      <c r="C3" s="10" t="s">
        <v>35</v>
      </c>
      <c r="E3" t="s">
        <v>44</v>
      </c>
    </row>
    <row r="4" spans="1:9" x14ac:dyDescent="0.3">
      <c r="A4" s="11">
        <v>45658</v>
      </c>
      <c r="B4" t="s">
        <v>42</v>
      </c>
      <c r="C4">
        <v>500</v>
      </c>
      <c r="F4" s="8" t="s">
        <v>49</v>
      </c>
      <c r="I4" s="8" t="s">
        <v>50</v>
      </c>
    </row>
    <row r="5" spans="1:9" x14ac:dyDescent="0.3">
      <c r="A5" s="11">
        <v>45659</v>
      </c>
      <c r="B5" t="s">
        <v>48</v>
      </c>
      <c r="C5">
        <v>300</v>
      </c>
      <c r="E5" t="s">
        <v>45</v>
      </c>
      <c r="F5" s="2">
        <f>COUNTIFS(A4:A13, "&gt;=03.01.2025", B4:B13, "Товар А", C4:C13, "&gt;=500")</f>
        <v>4</v>
      </c>
      <c r="H5" s="11">
        <v>45660</v>
      </c>
      <c r="I5" s="2">
        <f>COUNTIFS(A4:A13, "&gt;="&amp;H5, B4:B13, H6, C4:C13, "&gt;="&amp;H7)</f>
        <v>4</v>
      </c>
    </row>
    <row r="6" spans="1:9" x14ac:dyDescent="0.3">
      <c r="A6" s="14">
        <v>45660</v>
      </c>
      <c r="B6" s="12" t="s">
        <v>42</v>
      </c>
      <c r="C6" s="12">
        <v>700</v>
      </c>
      <c r="E6" t="s">
        <v>46</v>
      </c>
      <c r="H6" t="s">
        <v>42</v>
      </c>
    </row>
    <row r="7" spans="1:9" x14ac:dyDescent="0.3">
      <c r="A7" s="11">
        <v>45661</v>
      </c>
      <c r="B7" t="s">
        <v>42</v>
      </c>
      <c r="C7">
        <v>200</v>
      </c>
      <c r="E7" t="s">
        <v>47</v>
      </c>
      <c r="H7">
        <v>500</v>
      </c>
    </row>
    <row r="8" spans="1:9" x14ac:dyDescent="0.3">
      <c r="A8" s="11">
        <v>45662</v>
      </c>
      <c r="B8" t="s">
        <v>48</v>
      </c>
      <c r="C8">
        <v>150</v>
      </c>
    </row>
    <row r="9" spans="1:9" x14ac:dyDescent="0.3">
      <c r="A9" s="14">
        <v>45663</v>
      </c>
      <c r="B9" s="12" t="s">
        <v>42</v>
      </c>
      <c r="C9" s="12">
        <v>600</v>
      </c>
    </row>
    <row r="10" spans="1:9" x14ac:dyDescent="0.3">
      <c r="A10" s="14">
        <v>45660</v>
      </c>
      <c r="B10" s="12" t="s">
        <v>42</v>
      </c>
      <c r="C10" s="12">
        <v>700</v>
      </c>
    </row>
    <row r="11" spans="1:9" x14ac:dyDescent="0.3">
      <c r="A11" s="11">
        <v>45661</v>
      </c>
      <c r="B11" t="s">
        <v>42</v>
      </c>
      <c r="C11">
        <v>200</v>
      </c>
    </row>
    <row r="12" spans="1:9" x14ac:dyDescent="0.3">
      <c r="A12" s="11">
        <v>45662</v>
      </c>
      <c r="B12" t="s">
        <v>48</v>
      </c>
      <c r="C12">
        <v>150</v>
      </c>
    </row>
    <row r="13" spans="1:9" x14ac:dyDescent="0.3">
      <c r="A13" s="14">
        <v>45663</v>
      </c>
      <c r="B13" s="12" t="s">
        <v>42</v>
      </c>
      <c r="C13" s="12">
        <v>600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6B4BC4-8883-4A4B-97B9-15348E9628D2}">
  <dimension ref="A1:D8"/>
  <sheetViews>
    <sheetView workbookViewId="0">
      <selection activeCell="D4" sqref="D4"/>
    </sheetView>
  </sheetViews>
  <sheetFormatPr defaultRowHeight="14.4" x14ac:dyDescent="0.3"/>
  <cols>
    <col min="1" max="1" width="16.77734375" customWidth="1"/>
    <col min="2" max="2" width="11.77734375" bestFit="1" customWidth="1"/>
    <col min="3" max="3" width="12.88671875" customWidth="1"/>
    <col min="4" max="4" width="33.21875" customWidth="1"/>
  </cols>
  <sheetData>
    <row r="1" spans="1:4" x14ac:dyDescent="0.3">
      <c r="A1" t="s">
        <v>55</v>
      </c>
    </row>
    <row r="3" spans="1:4" x14ac:dyDescent="0.3">
      <c r="A3" s="10" t="s">
        <v>51</v>
      </c>
      <c r="B3" s="10" t="s">
        <v>53</v>
      </c>
      <c r="C3" s="10" t="s">
        <v>52</v>
      </c>
      <c r="D3" s="10" t="s">
        <v>54</v>
      </c>
    </row>
    <row r="4" spans="1:4" x14ac:dyDescent="0.3">
      <c r="A4">
        <v>1500</v>
      </c>
      <c r="B4">
        <v>4</v>
      </c>
      <c r="C4">
        <f>A4/B4</f>
        <v>375</v>
      </c>
      <c r="D4" s="2">
        <f>IFERROR(A4/B4,"нет данных")</f>
        <v>375</v>
      </c>
    </row>
    <row r="5" spans="1:4" x14ac:dyDescent="0.3">
      <c r="A5">
        <v>2000</v>
      </c>
      <c r="B5">
        <v>2</v>
      </c>
      <c r="C5">
        <f t="shared" ref="C5:C8" si="0">A5/B5</f>
        <v>1000</v>
      </c>
      <c r="D5" s="2">
        <f t="shared" ref="D5:D8" si="1">IFERROR(A5/B5,"нет данных")</f>
        <v>1000</v>
      </c>
    </row>
    <row r="6" spans="1:4" x14ac:dyDescent="0.3">
      <c r="A6">
        <v>0</v>
      </c>
      <c r="B6">
        <v>0</v>
      </c>
      <c r="C6" t="e">
        <f t="shared" si="0"/>
        <v>#DIV/0!</v>
      </c>
      <c r="D6" s="2" t="str">
        <f t="shared" si="1"/>
        <v>нет данных</v>
      </c>
    </row>
    <row r="7" spans="1:4" x14ac:dyDescent="0.3">
      <c r="A7">
        <v>1800</v>
      </c>
      <c r="B7">
        <v>600</v>
      </c>
      <c r="C7">
        <f t="shared" si="0"/>
        <v>3</v>
      </c>
      <c r="D7" s="2">
        <f t="shared" si="1"/>
        <v>3</v>
      </c>
    </row>
    <row r="8" spans="1:4" x14ac:dyDescent="0.3">
      <c r="A8">
        <v>0</v>
      </c>
      <c r="B8">
        <v>0</v>
      </c>
      <c r="C8" t="e">
        <f t="shared" si="0"/>
        <v>#DIV/0!</v>
      </c>
      <c r="D8" s="2" t="str">
        <f t="shared" si="1"/>
        <v>нет данных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A892D2-D804-4F3D-A0E8-5D5DA64B4B1D}">
  <dimension ref="A1:H13"/>
  <sheetViews>
    <sheetView workbookViewId="0">
      <selection activeCell="C13" sqref="C13"/>
    </sheetView>
  </sheetViews>
  <sheetFormatPr defaultRowHeight="14.4" x14ac:dyDescent="0.3"/>
  <cols>
    <col min="1" max="1" width="10.21875" bestFit="1" customWidth="1"/>
  </cols>
  <sheetData>
    <row r="1" spans="1:8" x14ac:dyDescent="0.3">
      <c r="A1" t="s">
        <v>57</v>
      </c>
    </row>
    <row r="3" spans="1:8" x14ac:dyDescent="0.3">
      <c r="A3" t="s">
        <v>56</v>
      </c>
    </row>
    <row r="5" spans="1:8" x14ac:dyDescent="0.3">
      <c r="A5" s="16">
        <v>56280</v>
      </c>
      <c r="C5" t="str">
        <f>"Выручка за январь составила: "&amp;A5</f>
        <v>Выручка за январь составила: 56280</v>
      </c>
      <c r="H5" s="8" t="s">
        <v>58</v>
      </c>
    </row>
    <row r="6" spans="1:8" x14ac:dyDescent="0.3">
      <c r="C6" s="2" t="str">
        <f>"Выручка за январь составила: " &amp; TEXT(A5/1000, "0") &amp; " тыс руб"</f>
        <v>Выручка за январь составила: 56 тыс руб</v>
      </c>
      <c r="H6" s="8" t="s">
        <v>59</v>
      </c>
    </row>
    <row r="10" spans="1:8" x14ac:dyDescent="0.3">
      <c r="A10" t="s">
        <v>60</v>
      </c>
    </row>
    <row r="12" spans="1:8" x14ac:dyDescent="0.3">
      <c r="A12" s="17">
        <v>45719</v>
      </c>
      <c r="C12" t="str">
        <f>"Проект был закрыт " &amp; A12</f>
        <v>Проект был закрыт 45719</v>
      </c>
      <c r="H12" s="8" t="s">
        <v>58</v>
      </c>
    </row>
    <row r="13" spans="1:8" x14ac:dyDescent="0.3">
      <c r="C13" s="2" t="str">
        <f>"Проект был закрыт " &amp; TEXT(A12, "Д МММ ГГГГ")</f>
        <v>Проект был закрыт 3 мар 2025</v>
      </c>
      <c r="H13" s="8" t="s">
        <v>59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A7214-85CE-4440-BC42-85BB128CC85C}">
  <dimension ref="A1:D9"/>
  <sheetViews>
    <sheetView workbookViewId="0">
      <selection activeCell="D9" sqref="D9"/>
    </sheetView>
  </sheetViews>
  <sheetFormatPr defaultRowHeight="14.4" x14ac:dyDescent="0.3"/>
  <sheetData>
    <row r="1" spans="1:4" x14ac:dyDescent="0.3">
      <c r="A1" t="s">
        <v>64</v>
      </c>
    </row>
    <row r="3" spans="1:4" x14ac:dyDescent="0.3">
      <c r="A3" s="10" t="s">
        <v>62</v>
      </c>
      <c r="B3" s="10" t="s">
        <v>63</v>
      </c>
    </row>
    <row r="4" spans="1:4" x14ac:dyDescent="0.3">
      <c r="A4" t="s">
        <v>61</v>
      </c>
      <c r="B4" t="s">
        <v>15</v>
      </c>
      <c r="D4" s="2" t="str">
        <f>CONCATENATE(A4," ",B4)</f>
        <v>Иван Иванов</v>
      </c>
    </row>
    <row r="7" spans="1:4" x14ac:dyDescent="0.3">
      <c r="A7" t="s">
        <v>65</v>
      </c>
    </row>
    <row r="8" spans="1:4" x14ac:dyDescent="0.3">
      <c r="A8" s="10" t="s">
        <v>34</v>
      </c>
    </row>
    <row r="9" spans="1:4" x14ac:dyDescent="0.3">
      <c r="A9">
        <v>1000</v>
      </c>
      <c r="D9" s="2" t="str">
        <f>CONCATENATE("Сумма: ", A9, " рублей")</f>
        <v>Сумма: 1000 рублей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ВПР</vt:lpstr>
      <vt:lpstr>ИНДЕКС ПОИСКПОЗ</vt:lpstr>
      <vt:lpstr>ЕСЛИ</vt:lpstr>
      <vt:lpstr>СУММЕСЛИ</vt:lpstr>
      <vt:lpstr>СУММЕСЛИМН</vt:lpstr>
      <vt:lpstr>СЧЁТЕСЛИ</vt:lpstr>
      <vt:lpstr>СЧЁТЕСЛИМН</vt:lpstr>
      <vt:lpstr>ЕСЛИОШИБКА</vt:lpstr>
      <vt:lpstr>ТЕКСТ</vt:lpstr>
      <vt:lpstr>СЦЕПИТЬ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 Khorsova</dc:creator>
  <cp:lastModifiedBy>Alina Khorsova</cp:lastModifiedBy>
  <dcterms:created xsi:type="dcterms:W3CDTF">2015-06-05T18:19:34Z</dcterms:created>
  <dcterms:modified xsi:type="dcterms:W3CDTF">2025-03-04T16:45:29Z</dcterms:modified>
</cp:coreProperties>
</file>